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Iwona Dychtoń\Desktop\azbest nabór wniosków 2019\zapytanie ofrtowe\"/>
    </mc:Choice>
  </mc:AlternateContent>
  <xr:revisionPtr revIDLastSave="0" documentId="13_ncr:1_{CCB817AE-A818-4D4A-B744-221CE97503A1}" xr6:coauthVersionLast="43" xr6:coauthVersionMax="43" xr10:uidLastSave="{00000000-0000-0000-0000-000000000000}"/>
  <bookViews>
    <workbookView xWindow="-120" yWindow="-120" windowWidth="19440" windowHeight="15000" activeTab="1" xr2:uid="{00000000-000D-0000-FFFF-FFFF00000000}"/>
  </bookViews>
  <sheets>
    <sheet name="kosztorys ofertowy" sheetId="1" r:id="rId1"/>
    <sheet name="wykaz nieruchomości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G26" i="2"/>
  <c r="E26" i="2"/>
  <c r="D26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B5" i="2"/>
  <c r="B6" i="2"/>
  <c r="B7" i="2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D17" i="1" l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C34" i="1"/>
  <c r="C36" i="1"/>
  <c r="B17" i="1"/>
  <c r="B18" i="1"/>
  <c r="B19" i="1"/>
  <c r="B20" i="1"/>
  <c r="B21" i="1"/>
  <c r="B22" i="1"/>
  <c r="B23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17" i="1"/>
  <c r="E38" i="1" l="1"/>
  <c r="D38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</calcChain>
</file>

<file path=xl/sharedStrings.xml><?xml version="1.0" encoding="utf-8"?>
<sst xmlns="http://schemas.openxmlformats.org/spreadsheetml/2006/main" count="78" uniqueCount="54">
  <si>
    <t>Załącznik nr  1</t>
  </si>
  <si>
    <t>KOSZTORYS    OFERTOWY</t>
  </si>
  <si>
    <t>WYKAZ  NIERUCHOMOŚCI O BJĘTYCH ZADANIEM</t>
  </si>
  <si>
    <r>
      <t xml:space="preserve">pn.: </t>
    </r>
    <r>
      <rPr>
        <b/>
        <sz val="12"/>
        <color theme="1"/>
        <rFont val="Times New Roman"/>
        <family val="1"/>
        <charset val="238"/>
      </rPr>
      <t>„ Unieszkodliwianie WYROBÓW ZAWIERAJĄCYCH AZBEST  Z TERENU GMINY Otmuchów – w roku 2019 ”.</t>
    </r>
  </si>
  <si>
    <t>Lp</t>
  </si>
  <si>
    <t>Adres</t>
  </si>
  <si>
    <t>Rodzaj zabudowy</t>
  </si>
  <si>
    <t>Zakres prac</t>
  </si>
  <si>
    <t xml:space="preserve">CENA </t>
  </si>
  <si>
    <t>Zbiórka, transport i unieszkodliwienie wyrobów zawierających azbest</t>
  </si>
  <si>
    <t>Netto</t>
  </si>
  <si>
    <t>VAT 8%</t>
  </si>
  <si>
    <t>Brutto</t>
  </si>
  <si>
    <r>
      <t>(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)</t>
    </r>
  </si>
  <si>
    <t>( Mg )</t>
  </si>
  <si>
    <r>
      <t>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)</t>
    </r>
  </si>
  <si>
    <t>(zł)</t>
  </si>
  <si>
    <t>(zł 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</si>
  <si>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</si>
  <si>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</si>
  <si>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</si>
  <si>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</si>
  <si>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</si>
  <si>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</si>
  <si>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</si>
  <si>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</si>
  <si>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</si>
  <si>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</si>
  <si>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</si>
  <si>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</si>
  <si>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</si>
  <si>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</si>
  <si>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</si>
  <si>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</si>
  <si>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</si>
  <si>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</si>
  <si>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  A Z E M :</t>
  </si>
  <si>
    <t>19.</t>
  </si>
  <si>
    <t>złożony na palecie</t>
  </si>
  <si>
    <t xml:space="preserve">Ilość wyrobów zawierających azbest wg złożonych wnioskó w </t>
  </si>
  <si>
    <t>m2</t>
  </si>
  <si>
    <t>Mg</t>
  </si>
  <si>
    <t>Lp.</t>
  </si>
  <si>
    <t>Adres Nieruchomości</t>
  </si>
  <si>
    <t>Zakres prac DTU</t>
  </si>
  <si>
    <t>Zakres prac TU</t>
  </si>
  <si>
    <t>20.</t>
  </si>
  <si>
    <t>Nr działki</t>
  </si>
  <si>
    <t>Wykaz nieruchomości objętych zadaniem na terenie Gminy Otmuchów</t>
  </si>
  <si>
    <t>Ogółem : DTU+TU = 4580,00 m2/59,540 Mg</t>
  </si>
  <si>
    <t xml:space="preserve"> </t>
  </si>
  <si>
    <t xml:space="preserve">Demontaż, transport  i unieszkodliwienie  wyrobów zawierających azbest                                       </t>
  </si>
  <si>
    <t>do pisma Nr RP.6232.6.2019</t>
  </si>
  <si>
    <t>z dnia 14.08.2019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</si>
</sst>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0" fillId="0" borderId="12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0" borderId="0" xfId="0" applyFont="1"/>
    <xf numFmtId="0" fontId="0" fillId="0" borderId="32" xfId="0" applyBorder="1"/>
    <xf numFmtId="0" fontId="0" fillId="0" borderId="34" xfId="0" applyBorder="1"/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32" xfId="0" applyBorder="1" applyAlignment="1">
      <alignment wrapText="1"/>
    </xf>
    <xf numFmtId="2" fontId="0" fillId="0" borderId="34" xfId="0" applyNumberFormat="1" applyBorder="1"/>
    <xf numFmtId="2" fontId="0" fillId="0" borderId="32" xfId="0" applyNumberFormat="1" applyBorder="1"/>
    <xf numFmtId="0" fontId="0" fillId="0" borderId="44" xfId="0" applyBorder="1"/>
    <xf numFmtId="0" fontId="0" fillId="0" borderId="33" xfId="0" applyBorder="1" applyAlignment="1">
      <alignment wrapText="1"/>
    </xf>
    <xf numFmtId="0" fontId="0" fillId="0" borderId="33" xfId="0" applyBorder="1"/>
    <xf numFmtId="2" fontId="0" fillId="0" borderId="33" xfId="0" applyNumberFormat="1" applyBorder="1"/>
    <xf numFmtId="0" fontId="0" fillId="0" borderId="45" xfId="0" applyBorder="1"/>
    <xf numFmtId="0" fontId="0" fillId="0" borderId="46" xfId="0" applyBorder="1"/>
    <xf numFmtId="2" fontId="0" fillId="0" borderId="46" xfId="0" applyNumberFormat="1" applyBorder="1"/>
    <xf numFmtId="164" fontId="0" fillId="0" borderId="34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46" xfId="0" applyNumberFormat="1" applyBorder="1"/>
    <xf numFmtId="164" fontId="0" fillId="0" borderId="47" xfId="0" applyNumberFormat="1" applyBorder="1"/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0" fillId="0" borderId="7" xfId="0" applyBorder="1" applyAlignment="1">
      <alignment wrapText="1"/>
    </xf>
    <xf numFmtId="0" fontId="4" fillId="0" borderId="13" xfId="0" applyFont="1" applyBorder="1" applyAlignment="1">
      <alignment horizontal="justify" vertical="center" wrapText="1"/>
    </xf>
    <xf numFmtId="0" fontId="0" fillId="0" borderId="19" xfId="0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1" xfId="0" applyBorder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3" xfId="0" applyBorder="1" applyAlignment="1"/>
    <xf numFmtId="0" fontId="0" fillId="0" borderId="34" xfId="0" applyBorder="1" applyAlignment="1"/>
    <xf numFmtId="0" fontId="9" fillId="0" borderId="35" xfId="0" applyFont="1" applyBorder="1" applyAlignment="1"/>
    <xf numFmtId="0" fontId="9" fillId="0" borderId="40" xfId="0" applyFont="1" applyBorder="1" applyAlignment="1"/>
    <xf numFmtId="0" fontId="9" fillId="0" borderId="36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37" xfId="0" applyFont="1" applyBorder="1" applyAlignment="1"/>
    <xf numFmtId="0" fontId="9" fillId="0" borderId="38" xfId="0" applyFont="1" applyBorder="1" applyAlignment="1"/>
    <xf numFmtId="0" fontId="9" fillId="0" borderId="39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wona%20Dychto&#324;/Desktop/azbest%20nab&#243;r%20wniosk&#243;w%202019/Zalacznik_Nr_1.1_do_Wniosku_Wykaz_nieruchomos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e"/>
      <sheetName val="Arkusz3"/>
    </sheetNames>
    <sheetDataSet>
      <sheetData sheetId="0">
        <row r="9">
          <cell r="C9" t="str">
            <v>Nadziejów 36</v>
          </cell>
          <cell r="E9" t="str">
            <v>budynek mieszk.</v>
          </cell>
          <cell r="I9">
            <v>400</v>
          </cell>
          <cell r="J9">
            <v>5.2</v>
          </cell>
        </row>
        <row r="10">
          <cell r="C10" t="str">
            <v>Jasienica Górna 30</v>
          </cell>
          <cell r="E10" t="str">
            <v>budynek gospod.</v>
          </cell>
          <cell r="I10">
            <v>550</v>
          </cell>
          <cell r="J10">
            <v>7.15</v>
          </cell>
        </row>
        <row r="11">
          <cell r="C11" t="str">
            <v>Wierzbno32</v>
          </cell>
          <cell r="E11" t="str">
            <v>budynek mieszk.</v>
          </cell>
          <cell r="I11">
            <v>190</v>
          </cell>
          <cell r="J11">
            <v>2.4700000000000002</v>
          </cell>
        </row>
        <row r="12">
          <cell r="C12" t="str">
            <v>Lasowice 38</v>
          </cell>
          <cell r="E12" t="str">
            <v>budynek gospod.</v>
          </cell>
          <cell r="I12">
            <v>95</v>
          </cell>
          <cell r="J12">
            <v>1.2350000000000001</v>
          </cell>
        </row>
        <row r="13">
          <cell r="C13" t="str">
            <v>Malerzowice Małe 23/8</v>
          </cell>
          <cell r="E13" t="str">
            <v>budynek gospod.</v>
          </cell>
          <cell r="I13">
            <v>25</v>
          </cell>
          <cell r="J13">
            <v>0.32500000000000001</v>
          </cell>
        </row>
        <row r="14">
          <cell r="C14" t="str">
            <v>Wierzbno 14</v>
          </cell>
          <cell r="E14" t="str">
            <v>budynek mieszk.</v>
          </cell>
          <cell r="I14">
            <v>100</v>
          </cell>
          <cell r="J14">
            <v>1.3</v>
          </cell>
        </row>
        <row r="15">
          <cell r="C15" t="str">
            <v>Jarnołtów 4</v>
          </cell>
          <cell r="E15" t="str">
            <v>budynek mieszk.-gosp.</v>
          </cell>
          <cell r="I15">
            <v>200</v>
          </cell>
          <cell r="J15">
            <v>2.6</v>
          </cell>
        </row>
        <row r="16">
          <cell r="E16" t="str">
            <v>budynek gosp.</v>
          </cell>
          <cell r="I16">
            <v>750</v>
          </cell>
          <cell r="J16">
            <v>9.75</v>
          </cell>
        </row>
        <row r="17">
          <cell r="C17" t="str">
            <v>Piotrowice Nyskie 1a</v>
          </cell>
          <cell r="E17" t="str">
            <v>budynek gospod.</v>
          </cell>
          <cell r="I17">
            <v>150</v>
          </cell>
          <cell r="J17">
            <v>1.95</v>
          </cell>
        </row>
        <row r="18">
          <cell r="C18" t="str">
            <v>Jarnołtów 83</v>
          </cell>
          <cell r="E18" t="str">
            <v>złożone na palecie</v>
          </cell>
          <cell r="I18">
            <v>200</v>
          </cell>
          <cell r="J18">
            <v>2.6</v>
          </cell>
        </row>
        <row r="19">
          <cell r="C19" t="str">
            <v>Siedlec 8</v>
          </cell>
          <cell r="E19" t="str">
            <v>złożony na palecie</v>
          </cell>
          <cell r="I19">
            <v>40</v>
          </cell>
          <cell r="J19">
            <v>0.52</v>
          </cell>
        </row>
        <row r="20">
          <cell r="C20" t="str">
            <v>Jarnołtów 8</v>
          </cell>
          <cell r="E20" t="str">
            <v>złożony na palecie</v>
          </cell>
          <cell r="I20">
            <v>230</v>
          </cell>
          <cell r="J20">
            <v>2.99</v>
          </cell>
        </row>
        <row r="21">
          <cell r="C21" t="str">
            <v>Lubiatów 59</v>
          </cell>
          <cell r="E21" t="str">
            <v>złożony na palecie</v>
          </cell>
          <cell r="I21">
            <v>120</v>
          </cell>
          <cell r="J21">
            <v>1.56</v>
          </cell>
        </row>
        <row r="22">
          <cell r="C22" t="str">
            <v>Jasienica Górna 53</v>
          </cell>
          <cell r="E22" t="str">
            <v>złożony na palecie</v>
          </cell>
          <cell r="I22">
            <v>240</v>
          </cell>
          <cell r="J22">
            <v>3.12</v>
          </cell>
        </row>
        <row r="23">
          <cell r="C23" t="str">
            <v>Łąka 53</v>
          </cell>
          <cell r="E23" t="str">
            <v>złożony na palecie</v>
          </cell>
          <cell r="I23">
            <v>200</v>
          </cell>
          <cell r="J23">
            <v>2.6</v>
          </cell>
        </row>
        <row r="24">
          <cell r="C24" t="str">
            <v>Ligota Wielka 31</v>
          </cell>
          <cell r="E24" t="str">
            <v>złożony na palecie</v>
          </cell>
          <cell r="I24">
            <v>50</v>
          </cell>
          <cell r="J24">
            <v>0.65</v>
          </cell>
        </row>
        <row r="25">
          <cell r="C25" t="str">
            <v>Jarnołtów 92</v>
          </cell>
          <cell r="E25" t="str">
            <v>złożony na palecie</v>
          </cell>
          <cell r="I25">
            <v>200</v>
          </cell>
          <cell r="J25">
            <v>2.6</v>
          </cell>
        </row>
        <row r="26">
          <cell r="C26" t="str">
            <v>Jarnołtów 45</v>
          </cell>
          <cell r="E26" t="str">
            <v>złożony na palecie</v>
          </cell>
          <cell r="I26">
            <v>170</v>
          </cell>
          <cell r="J26">
            <v>2.21</v>
          </cell>
        </row>
        <row r="27">
          <cell r="C27" t="str">
            <v>Zwanowice 11</v>
          </cell>
          <cell r="I27">
            <v>380</v>
          </cell>
          <cell r="J27">
            <v>4.9400000000000004</v>
          </cell>
        </row>
        <row r="28">
          <cell r="C28" t="str">
            <v>Kałków 71</v>
          </cell>
          <cell r="E28" t="str">
            <v>złożony na palecie</v>
          </cell>
          <cell r="I28">
            <v>140</v>
          </cell>
          <cell r="J28">
            <v>1.82</v>
          </cell>
        </row>
        <row r="29">
          <cell r="C29" t="str">
            <v>Jarnołtów 40</v>
          </cell>
          <cell r="I29">
            <v>150</v>
          </cell>
          <cell r="J29">
            <v>1.95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zoomScaleNormal="100" workbookViewId="0">
      <selection activeCell="L16" sqref="L16"/>
    </sheetView>
  </sheetViews>
  <sheetFormatPr defaultRowHeight="15" x14ac:dyDescent="0.25"/>
  <cols>
    <col min="1" max="1" width="4.7109375" customWidth="1"/>
    <col min="2" max="2" width="21.140625" customWidth="1"/>
    <col min="3" max="3" width="13.7109375" customWidth="1"/>
    <col min="4" max="4" width="9.42578125" customWidth="1"/>
    <col min="5" max="5" width="11.140625" customWidth="1"/>
    <col min="6" max="6" width="15" customWidth="1"/>
    <col min="7" max="7" width="15.140625" customWidth="1"/>
    <col min="8" max="8" width="12.140625" customWidth="1"/>
    <col min="9" max="9" width="10.7109375" customWidth="1"/>
    <col min="10" max="10" width="12.140625" customWidth="1"/>
  </cols>
  <sheetData>
    <row r="1" spans="1:10" x14ac:dyDescent="0.25">
      <c r="G1" s="1" t="s">
        <v>0</v>
      </c>
    </row>
    <row r="2" spans="1:10" x14ac:dyDescent="0.25">
      <c r="G2" s="1" t="s">
        <v>52</v>
      </c>
    </row>
    <row r="3" spans="1:10" x14ac:dyDescent="0.25">
      <c r="G3" s="1" t="s">
        <v>53</v>
      </c>
    </row>
    <row r="4" spans="1:10" ht="15.75" x14ac:dyDescent="0.25">
      <c r="F4" s="3" t="s">
        <v>1</v>
      </c>
    </row>
    <row r="5" spans="1:10" ht="15.75" x14ac:dyDescent="0.25">
      <c r="F5" s="4"/>
    </row>
    <row r="6" spans="1:10" ht="15.75" x14ac:dyDescent="0.25">
      <c r="F6" s="4" t="s">
        <v>2</v>
      </c>
    </row>
    <row r="7" spans="1:10" ht="15.75" x14ac:dyDescent="0.25">
      <c r="F7" s="4" t="s">
        <v>3</v>
      </c>
    </row>
    <row r="8" spans="1:10" ht="16.5" thickBot="1" x14ac:dyDescent="0.3">
      <c r="G8" s="2"/>
    </row>
    <row r="9" spans="1:10" ht="15" customHeight="1" x14ac:dyDescent="0.25">
      <c r="A9" s="61" t="s">
        <v>4</v>
      </c>
      <c r="B9" s="59" t="s">
        <v>5</v>
      </c>
      <c r="C9" s="75" t="s">
        <v>6</v>
      </c>
      <c r="D9" s="63" t="s">
        <v>39</v>
      </c>
      <c r="E9" s="64"/>
      <c r="F9" s="63" t="s">
        <v>7</v>
      </c>
      <c r="G9" s="64"/>
      <c r="H9" s="63" t="s">
        <v>8</v>
      </c>
      <c r="I9" s="69"/>
      <c r="J9" s="70"/>
    </row>
    <row r="10" spans="1:10" ht="12" customHeight="1" x14ac:dyDescent="0.25">
      <c r="A10" s="62"/>
      <c r="B10" s="60"/>
      <c r="C10" s="60"/>
      <c r="D10" s="65"/>
      <c r="E10" s="66"/>
      <c r="F10" s="65"/>
      <c r="G10" s="66"/>
      <c r="H10" s="65"/>
      <c r="I10" s="71"/>
      <c r="J10" s="72"/>
    </row>
    <row r="11" spans="1:10" ht="7.5" customHeight="1" thickBot="1" x14ac:dyDescent="0.3">
      <c r="A11" s="62"/>
      <c r="B11" s="60"/>
      <c r="C11" s="60"/>
      <c r="D11" s="65"/>
      <c r="E11" s="66"/>
      <c r="F11" s="65"/>
      <c r="G11" s="66"/>
      <c r="H11" s="65"/>
      <c r="I11" s="71"/>
      <c r="J11" s="72"/>
    </row>
    <row r="12" spans="1:10" ht="25.5" hidden="1" customHeight="1" thickBot="1" x14ac:dyDescent="0.3">
      <c r="A12" s="62"/>
      <c r="B12" s="60"/>
      <c r="C12" s="60"/>
      <c r="D12" s="65"/>
      <c r="E12" s="66"/>
      <c r="F12" s="65"/>
      <c r="G12" s="66"/>
      <c r="H12" s="65"/>
      <c r="I12" s="71"/>
      <c r="J12" s="72"/>
    </row>
    <row r="13" spans="1:10" ht="15.75" hidden="1" customHeight="1" thickBot="1" x14ac:dyDescent="0.3">
      <c r="A13" s="62"/>
      <c r="B13" s="60"/>
      <c r="C13" s="60"/>
      <c r="D13" s="65"/>
      <c r="E13" s="66"/>
      <c r="F13" s="67"/>
      <c r="G13" s="68"/>
      <c r="H13" s="67"/>
      <c r="I13" s="73"/>
      <c r="J13" s="74"/>
    </row>
    <row r="14" spans="1:10" ht="84" customHeight="1" thickBot="1" x14ac:dyDescent="0.3">
      <c r="A14" s="62"/>
      <c r="B14" s="60"/>
      <c r="C14" s="60"/>
      <c r="D14" s="65"/>
      <c r="E14" s="66"/>
      <c r="F14" s="76" t="s">
        <v>51</v>
      </c>
      <c r="G14" s="76" t="s">
        <v>9</v>
      </c>
      <c r="H14" s="76" t="s">
        <v>10</v>
      </c>
      <c r="I14" s="76" t="s">
        <v>11</v>
      </c>
      <c r="J14" s="53" t="s">
        <v>12</v>
      </c>
    </row>
    <row r="15" spans="1:10" hidden="1" x14ac:dyDescent="0.25">
      <c r="A15" s="62"/>
      <c r="B15" s="60"/>
      <c r="C15" s="60"/>
      <c r="D15" s="65"/>
      <c r="E15" s="66"/>
      <c r="F15" s="77"/>
      <c r="G15" s="77"/>
      <c r="H15" s="77"/>
      <c r="I15" s="77"/>
      <c r="J15" s="54"/>
    </row>
    <row r="16" spans="1:10" ht="32.25" customHeight="1" thickBot="1" x14ac:dyDescent="0.3">
      <c r="A16" s="62"/>
      <c r="B16" s="60"/>
      <c r="C16" s="65"/>
      <c r="D16" s="22" t="s">
        <v>13</v>
      </c>
      <c r="E16" s="16" t="s">
        <v>14</v>
      </c>
      <c r="F16" s="16" t="s">
        <v>13</v>
      </c>
      <c r="G16" s="16" t="s">
        <v>15</v>
      </c>
      <c r="H16" s="16" t="s">
        <v>16</v>
      </c>
      <c r="I16" s="16" t="s">
        <v>17</v>
      </c>
      <c r="J16" s="17" t="s">
        <v>17</v>
      </c>
    </row>
    <row r="17" spans="1:10" ht="16.5" thickBot="1" x14ac:dyDescent="0.3">
      <c r="A17" s="9" t="s">
        <v>18</v>
      </c>
      <c r="B17" s="10" t="str">
        <f>[1]Objete!C9</f>
        <v>Nadziejów 36</v>
      </c>
      <c r="C17" s="11" t="str">
        <f>[1]Objete!E9</f>
        <v>budynek mieszk.</v>
      </c>
      <c r="D17" s="18">
        <f>[1]Objete!I9</f>
        <v>400</v>
      </c>
      <c r="E17" s="20">
        <f>[1]Objete!J9</f>
        <v>5.2</v>
      </c>
      <c r="F17" s="12"/>
      <c r="G17" s="12">
        <v>0</v>
      </c>
      <c r="H17" s="12"/>
      <c r="I17" s="12"/>
      <c r="J17" s="13"/>
    </row>
    <row r="18" spans="1:10" ht="26.25" thickBot="1" x14ac:dyDescent="0.3">
      <c r="A18" s="9" t="s">
        <v>19</v>
      </c>
      <c r="B18" s="10" t="str">
        <f>[1]Objete!C10</f>
        <v>Jasienica Górna 30</v>
      </c>
      <c r="C18" s="11" t="str">
        <f>[1]Objete!E10</f>
        <v>budynek gospod.</v>
      </c>
      <c r="D18" s="18">
        <f>[1]Objete!I10</f>
        <v>550</v>
      </c>
      <c r="E18" s="20">
        <f>[1]Objete!J10</f>
        <v>7.15</v>
      </c>
      <c r="F18" s="12"/>
      <c r="G18" s="12">
        <v>0</v>
      </c>
      <c r="H18" s="12"/>
      <c r="I18" s="12"/>
      <c r="J18" s="13"/>
    </row>
    <row r="19" spans="1:10" ht="16.5" thickBot="1" x14ac:dyDescent="0.3">
      <c r="A19" s="23" t="s">
        <v>20</v>
      </c>
      <c r="B19" s="5" t="str">
        <f>[1]Objete!C11</f>
        <v>Wierzbno32</v>
      </c>
      <c r="C19" s="6" t="str">
        <f>[1]Objete!E11</f>
        <v>budynek mieszk.</v>
      </c>
      <c r="D19" s="19">
        <f>[1]Objete!I11</f>
        <v>190</v>
      </c>
      <c r="E19" s="21">
        <f>[1]Objete!J11</f>
        <v>2.4700000000000002</v>
      </c>
      <c r="F19" s="7"/>
      <c r="G19" s="7">
        <v>0</v>
      </c>
      <c r="H19" s="7"/>
      <c r="I19" s="7"/>
      <c r="J19" s="24"/>
    </row>
    <row r="20" spans="1:10" ht="26.25" thickBot="1" x14ac:dyDescent="0.3">
      <c r="A20" s="23" t="s">
        <v>21</v>
      </c>
      <c r="B20" s="5" t="str">
        <f>[1]Objete!C12</f>
        <v>Lasowice 38</v>
      </c>
      <c r="C20" s="6" t="str">
        <f>[1]Objete!E12</f>
        <v>budynek gospod.</v>
      </c>
      <c r="D20" s="19">
        <f>[1]Objete!I12</f>
        <v>95</v>
      </c>
      <c r="E20" s="21">
        <f>[1]Objete!J12</f>
        <v>1.2350000000000001</v>
      </c>
      <c r="F20" s="7"/>
      <c r="G20" s="7">
        <v>0</v>
      </c>
      <c r="H20" s="7"/>
      <c r="I20" s="7"/>
      <c r="J20" s="24"/>
    </row>
    <row r="21" spans="1:10" ht="28.5" customHeight="1" thickBot="1" x14ac:dyDescent="0.3">
      <c r="A21" s="23" t="s">
        <v>22</v>
      </c>
      <c r="B21" s="5" t="str">
        <f>[1]Objete!C13</f>
        <v>Malerzowice Małe 23/8</v>
      </c>
      <c r="C21" s="6" t="str">
        <f>[1]Objete!E13</f>
        <v>budynek gospod.</v>
      </c>
      <c r="D21" s="19">
        <f>[1]Objete!I13</f>
        <v>25</v>
      </c>
      <c r="E21" s="21">
        <f>[1]Objete!J13</f>
        <v>0.32500000000000001</v>
      </c>
      <c r="F21" s="7"/>
      <c r="G21" s="7">
        <v>0</v>
      </c>
      <c r="H21" s="7"/>
      <c r="I21" s="7"/>
      <c r="J21" s="24"/>
    </row>
    <row r="22" spans="1:10" ht="25.5" customHeight="1" thickBot="1" x14ac:dyDescent="0.3">
      <c r="A22" s="23" t="s">
        <v>23</v>
      </c>
      <c r="B22" s="5" t="str">
        <f>[1]Objete!C14</f>
        <v>Wierzbno 14</v>
      </c>
      <c r="C22" s="6" t="str">
        <f>[1]Objete!E14</f>
        <v>budynek mieszk.</v>
      </c>
      <c r="D22" s="19">
        <f>[1]Objete!I14</f>
        <v>100</v>
      </c>
      <c r="E22" s="21">
        <f>[1]Objete!J14</f>
        <v>1.3</v>
      </c>
      <c r="F22" s="7"/>
      <c r="G22" s="7">
        <v>0</v>
      </c>
      <c r="H22" s="7"/>
      <c r="I22" s="7"/>
      <c r="J22" s="24"/>
    </row>
    <row r="23" spans="1:10" ht="26.25" thickBot="1" x14ac:dyDescent="0.3">
      <c r="A23" s="55" t="s">
        <v>24</v>
      </c>
      <c r="B23" s="57" t="str">
        <f>[1]Objete!C15</f>
        <v>Jarnołtów 4</v>
      </c>
      <c r="C23" s="6" t="str">
        <f>[1]Objete!E15</f>
        <v>budynek mieszk.-gosp.</v>
      </c>
      <c r="D23" s="19">
        <f>[1]Objete!I15</f>
        <v>200</v>
      </c>
      <c r="E23" s="21">
        <f>[1]Objete!J15</f>
        <v>2.6</v>
      </c>
      <c r="F23" s="7"/>
      <c r="G23" s="7">
        <v>0</v>
      </c>
      <c r="H23" s="7"/>
      <c r="I23" s="7"/>
      <c r="J23" s="24"/>
    </row>
    <row r="24" spans="1:10" ht="26.25" customHeight="1" thickBot="1" x14ac:dyDescent="0.3">
      <c r="A24" s="56"/>
      <c r="B24" s="58"/>
      <c r="C24" s="8" t="str">
        <f>[1]Objete!E16</f>
        <v>budynek gosp.</v>
      </c>
      <c r="D24" s="19">
        <f>[1]Objete!I16</f>
        <v>750</v>
      </c>
      <c r="E24" s="21">
        <f>[1]Objete!J16</f>
        <v>9.75</v>
      </c>
      <c r="F24" s="7"/>
      <c r="G24" s="7">
        <v>0</v>
      </c>
      <c r="H24" s="7"/>
      <c r="I24" s="7"/>
      <c r="J24" s="24"/>
    </row>
    <row r="25" spans="1:10" ht="36.75" customHeight="1" thickBot="1" x14ac:dyDescent="0.3">
      <c r="A25" s="15" t="s">
        <v>25</v>
      </c>
      <c r="B25" s="14" t="str">
        <f>[1]Objete!C17</f>
        <v>Piotrowice Nyskie 1a</v>
      </c>
      <c r="C25" s="8" t="str">
        <f>[1]Objete!E17</f>
        <v>budynek gospod.</v>
      </c>
      <c r="D25" s="19">
        <f>[1]Objete!I17</f>
        <v>150</v>
      </c>
      <c r="E25" s="21">
        <f>[1]Objete!J17</f>
        <v>1.95</v>
      </c>
      <c r="F25" s="7"/>
      <c r="G25" s="7">
        <v>0</v>
      </c>
      <c r="H25" s="7"/>
      <c r="I25" s="7"/>
      <c r="J25" s="24"/>
    </row>
    <row r="26" spans="1:10" ht="37.5" customHeight="1" thickBot="1" x14ac:dyDescent="0.3">
      <c r="A26" s="23" t="s">
        <v>26</v>
      </c>
      <c r="B26" s="5" t="str">
        <f>[1]Objete!C18</f>
        <v>Jarnołtów 83</v>
      </c>
      <c r="C26" s="8" t="str">
        <f>[1]Objete!E18</f>
        <v>złożone na palecie</v>
      </c>
      <c r="D26" s="19">
        <f>[1]Objete!I18</f>
        <v>200</v>
      </c>
      <c r="E26" s="21">
        <f>[1]Objete!J18</f>
        <v>2.6</v>
      </c>
      <c r="F26" s="7">
        <v>0</v>
      </c>
      <c r="G26" s="7"/>
      <c r="H26" s="7"/>
      <c r="I26" s="7"/>
      <c r="J26" s="24"/>
    </row>
    <row r="27" spans="1:10" ht="31.5" customHeight="1" thickBot="1" x14ac:dyDescent="0.3">
      <c r="A27" s="23" t="s">
        <v>27</v>
      </c>
      <c r="B27" s="5" t="str">
        <f>[1]Objete!C19</f>
        <v>Siedlec 8</v>
      </c>
      <c r="C27" s="6" t="str">
        <f>[1]Objete!E19</f>
        <v>złożony na palecie</v>
      </c>
      <c r="D27" s="19">
        <f>[1]Objete!I19</f>
        <v>40</v>
      </c>
      <c r="E27" s="21">
        <f>[1]Objete!J19</f>
        <v>0.52</v>
      </c>
      <c r="F27" s="7">
        <v>0</v>
      </c>
      <c r="G27" s="7"/>
      <c r="H27" s="7"/>
      <c r="I27" s="7"/>
      <c r="J27" s="24"/>
    </row>
    <row r="28" spans="1:10" ht="31.5" customHeight="1" thickBot="1" x14ac:dyDescent="0.3">
      <c r="A28" s="23" t="s">
        <v>28</v>
      </c>
      <c r="B28" s="5" t="str">
        <f>[1]Objete!C20</f>
        <v>Jarnołtów 8</v>
      </c>
      <c r="C28" s="8" t="str">
        <f>[1]Objete!E20</f>
        <v>złożony na palecie</v>
      </c>
      <c r="D28" s="19">
        <f>[1]Objete!I20</f>
        <v>230</v>
      </c>
      <c r="E28" s="21">
        <f>[1]Objete!J20</f>
        <v>2.99</v>
      </c>
      <c r="F28" s="7">
        <v>0</v>
      </c>
      <c r="G28" s="7"/>
      <c r="H28" s="7"/>
      <c r="I28" s="7"/>
      <c r="J28" s="24"/>
    </row>
    <row r="29" spans="1:10" ht="39.75" customHeight="1" thickBot="1" x14ac:dyDescent="0.3">
      <c r="A29" s="23" t="s">
        <v>29</v>
      </c>
      <c r="B29" s="5" t="str">
        <f>[1]Objete!C21</f>
        <v>Lubiatów 59</v>
      </c>
      <c r="C29" s="6" t="str">
        <f>[1]Objete!E21</f>
        <v>złożony na palecie</v>
      </c>
      <c r="D29" s="19">
        <f>[1]Objete!I21</f>
        <v>120</v>
      </c>
      <c r="E29" s="21">
        <f>[1]Objete!J21</f>
        <v>1.56</v>
      </c>
      <c r="F29" s="7">
        <v>0</v>
      </c>
      <c r="G29" s="7"/>
      <c r="H29" s="7"/>
      <c r="I29" s="7"/>
      <c r="J29" s="24"/>
    </row>
    <row r="30" spans="1:10" ht="26.25" customHeight="1" thickBot="1" x14ac:dyDescent="0.3">
      <c r="A30" s="23" t="s">
        <v>30</v>
      </c>
      <c r="B30" s="5" t="str">
        <f>[1]Objete!C22</f>
        <v>Jasienica Górna 53</v>
      </c>
      <c r="C30" s="6" t="str">
        <f>[1]Objete!E22</f>
        <v>złożony na palecie</v>
      </c>
      <c r="D30" s="19">
        <f>[1]Objete!I22</f>
        <v>240</v>
      </c>
      <c r="E30" s="21">
        <f>[1]Objete!J22</f>
        <v>3.12</v>
      </c>
      <c r="F30" s="7">
        <v>0</v>
      </c>
      <c r="G30" s="7"/>
      <c r="H30" s="7"/>
      <c r="I30" s="7"/>
      <c r="J30" s="24"/>
    </row>
    <row r="31" spans="1:10" ht="33" customHeight="1" thickBot="1" x14ac:dyDescent="0.3">
      <c r="A31" s="23" t="s">
        <v>31</v>
      </c>
      <c r="B31" s="5" t="str">
        <f>[1]Objete!C23</f>
        <v>Łąka 53</v>
      </c>
      <c r="C31" s="6" t="str">
        <f>[1]Objete!E23</f>
        <v>złożony na palecie</v>
      </c>
      <c r="D31" s="19">
        <f>[1]Objete!I23</f>
        <v>200</v>
      </c>
      <c r="E31" s="21">
        <f>[1]Objete!J23</f>
        <v>2.6</v>
      </c>
      <c r="F31" s="7">
        <v>0</v>
      </c>
      <c r="G31" s="7"/>
      <c r="H31" s="7"/>
      <c r="I31" s="7"/>
      <c r="J31" s="24"/>
    </row>
    <row r="32" spans="1:10" ht="35.25" customHeight="1" thickBot="1" x14ac:dyDescent="0.3">
      <c r="A32" s="23" t="s">
        <v>32</v>
      </c>
      <c r="B32" s="5" t="str">
        <f>[1]Objete!C24</f>
        <v>Ligota Wielka 31</v>
      </c>
      <c r="C32" s="6" t="str">
        <f>[1]Objete!E24</f>
        <v>złożony na palecie</v>
      </c>
      <c r="D32" s="19">
        <f>[1]Objete!I24</f>
        <v>50</v>
      </c>
      <c r="E32" s="21">
        <f>[1]Objete!J24</f>
        <v>0.65</v>
      </c>
      <c r="F32" s="7">
        <v>0</v>
      </c>
      <c r="G32" s="7"/>
      <c r="H32" s="7"/>
      <c r="I32" s="7"/>
      <c r="J32" s="24"/>
    </row>
    <row r="33" spans="1:10" ht="33.75" customHeight="1" thickBot="1" x14ac:dyDescent="0.3">
      <c r="A33" s="23" t="s">
        <v>33</v>
      </c>
      <c r="B33" s="5" t="str">
        <f>[1]Objete!C25</f>
        <v>Jarnołtów 92</v>
      </c>
      <c r="C33" s="6" t="str">
        <f>[1]Objete!E25</f>
        <v>złożony na palecie</v>
      </c>
      <c r="D33" s="19">
        <f>[1]Objete!I25</f>
        <v>200</v>
      </c>
      <c r="E33" s="21">
        <f>[1]Objete!J25</f>
        <v>2.6</v>
      </c>
      <c r="F33" s="7">
        <v>0</v>
      </c>
      <c r="G33" s="7"/>
      <c r="H33" s="7"/>
      <c r="I33" s="7"/>
      <c r="J33" s="24"/>
    </row>
    <row r="34" spans="1:10" ht="34.5" customHeight="1" thickBot="1" x14ac:dyDescent="0.3">
      <c r="A34" s="23" t="s">
        <v>34</v>
      </c>
      <c r="B34" s="5" t="str">
        <f>[1]Objete!C26</f>
        <v>Jarnołtów 45</v>
      </c>
      <c r="C34" s="6" t="str">
        <f>[1]Objete!E26</f>
        <v>złożony na palecie</v>
      </c>
      <c r="D34" s="19">
        <f>[1]Objete!I26</f>
        <v>170</v>
      </c>
      <c r="E34" s="21">
        <f>[1]Objete!J26</f>
        <v>2.21</v>
      </c>
      <c r="F34" s="7">
        <v>0</v>
      </c>
      <c r="G34" s="7"/>
      <c r="H34" s="7"/>
      <c r="I34" s="7"/>
      <c r="J34" s="24"/>
    </row>
    <row r="35" spans="1:10" ht="31.5" customHeight="1" thickBot="1" x14ac:dyDescent="0.3">
      <c r="A35" s="23" t="s">
        <v>35</v>
      </c>
      <c r="B35" s="5" t="str">
        <f>[1]Objete!C27</f>
        <v>Zwanowice 11</v>
      </c>
      <c r="C35" s="6" t="s">
        <v>38</v>
      </c>
      <c r="D35" s="19">
        <f>[1]Objete!I27</f>
        <v>380</v>
      </c>
      <c r="E35" s="21">
        <f>[1]Objete!J27</f>
        <v>4.9400000000000004</v>
      </c>
      <c r="F35" s="7">
        <v>0</v>
      </c>
      <c r="G35" s="7"/>
      <c r="H35" s="7"/>
      <c r="I35" s="7"/>
      <c r="J35" s="24"/>
    </row>
    <row r="36" spans="1:10" ht="31.5" customHeight="1" thickBot="1" x14ac:dyDescent="0.3">
      <c r="A36" s="23" t="s">
        <v>37</v>
      </c>
      <c r="B36" s="5" t="str">
        <f>[1]Objete!C28</f>
        <v>Kałków 71</v>
      </c>
      <c r="C36" s="6" t="str">
        <f>[1]Objete!E28</f>
        <v>złożony na palecie</v>
      </c>
      <c r="D36" s="19">
        <f>[1]Objete!I28</f>
        <v>140</v>
      </c>
      <c r="E36" s="21">
        <f>[1]Objete!J28</f>
        <v>1.82</v>
      </c>
      <c r="F36" s="7">
        <v>0</v>
      </c>
      <c r="G36" s="7"/>
      <c r="H36" s="7"/>
      <c r="I36" s="7"/>
      <c r="J36" s="24"/>
    </row>
    <row r="37" spans="1:10" ht="31.5" customHeight="1" thickBot="1" x14ac:dyDescent="0.3">
      <c r="A37" s="23">
        <v>20</v>
      </c>
      <c r="B37" s="5" t="str">
        <f>[1]Objete!C29</f>
        <v>Jarnołtów 40</v>
      </c>
      <c r="C37" s="6" t="s">
        <v>38</v>
      </c>
      <c r="D37" s="19">
        <f>[1]Objete!I29</f>
        <v>150</v>
      </c>
      <c r="E37" s="21">
        <f>[1]Objete!J29</f>
        <v>1.95</v>
      </c>
      <c r="F37" s="7">
        <v>0</v>
      </c>
      <c r="G37" s="7"/>
      <c r="H37" s="7"/>
      <c r="I37" s="7"/>
      <c r="J37" s="24"/>
    </row>
    <row r="38" spans="1:10" ht="16.5" thickBot="1" x14ac:dyDescent="0.3">
      <c r="A38" s="50" t="s">
        <v>36</v>
      </c>
      <c r="B38" s="51"/>
      <c r="C38" s="52"/>
      <c r="D38" s="25">
        <f>SUM(D17:D37)</f>
        <v>4580</v>
      </c>
      <c r="E38" s="26">
        <f>SUM(E17:E37)</f>
        <v>59.540000000000013</v>
      </c>
      <c r="F38" s="27"/>
      <c r="G38" s="27"/>
      <c r="H38" s="27"/>
      <c r="I38" s="27"/>
      <c r="J38" s="28"/>
    </row>
  </sheetData>
  <mergeCells count="14">
    <mergeCell ref="A38:C38"/>
    <mergeCell ref="J14:J15"/>
    <mergeCell ref="A23:A24"/>
    <mergeCell ref="B23:B24"/>
    <mergeCell ref="B9:B16"/>
    <mergeCell ref="A9:A16"/>
    <mergeCell ref="F9:G13"/>
    <mergeCell ref="H9:J13"/>
    <mergeCell ref="D9:E15"/>
    <mergeCell ref="C9:C16"/>
    <mergeCell ref="I14:I15"/>
    <mergeCell ref="H14:H15"/>
    <mergeCell ref="F14:F15"/>
    <mergeCell ref="G14:G15"/>
  </mergeCells>
  <phoneticPr fontId="8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3089-B0C2-4B46-B156-20B98C62C9B7}">
  <dimension ref="A2:G32"/>
  <sheetViews>
    <sheetView tabSelected="1" topLeftCell="A22" workbookViewId="0">
      <selection activeCell="J24" sqref="J24"/>
    </sheetView>
  </sheetViews>
  <sheetFormatPr defaultRowHeight="15" x14ac:dyDescent="0.25"/>
  <cols>
    <col min="1" max="1" width="4.7109375" customWidth="1"/>
    <col min="2" max="2" width="16.42578125" customWidth="1"/>
    <col min="3" max="3" width="13.28515625" customWidth="1"/>
    <col min="4" max="4" width="11.85546875" customWidth="1"/>
    <col min="5" max="5" width="12.42578125" customWidth="1"/>
    <col min="6" max="6" width="9.7109375" customWidth="1"/>
    <col min="7" max="7" width="10.140625" customWidth="1"/>
  </cols>
  <sheetData>
    <row r="2" spans="1:7" ht="19.5" thickBot="1" x14ac:dyDescent="0.35">
      <c r="A2" s="29" t="s">
        <v>48</v>
      </c>
    </row>
    <row r="3" spans="1:7" x14ac:dyDescent="0.25">
      <c r="A3" s="82" t="s">
        <v>42</v>
      </c>
      <c r="B3" s="84" t="s">
        <v>43</v>
      </c>
      <c r="C3" s="84" t="s">
        <v>47</v>
      </c>
      <c r="D3" s="86" t="s">
        <v>44</v>
      </c>
      <c r="E3" s="87"/>
      <c r="F3" s="86" t="s">
        <v>45</v>
      </c>
      <c r="G3" s="88"/>
    </row>
    <row r="4" spans="1:7" ht="15.75" thickBot="1" x14ac:dyDescent="0.3">
      <c r="A4" s="83"/>
      <c r="B4" s="85"/>
      <c r="C4" s="85"/>
      <c r="D4" s="32" t="s">
        <v>40</v>
      </c>
      <c r="E4" s="32" t="s">
        <v>41</v>
      </c>
      <c r="F4" s="32" t="s">
        <v>40</v>
      </c>
      <c r="G4" s="33" t="s">
        <v>41</v>
      </c>
    </row>
    <row r="5" spans="1:7" ht="45.75" customHeight="1" x14ac:dyDescent="0.25">
      <c r="A5" s="31" t="s">
        <v>18</v>
      </c>
      <c r="B5" s="34" t="str">
        <f>'kosztorys ofertowy'!B17</f>
        <v>Nadziejów 36</v>
      </c>
      <c r="C5" s="31"/>
      <c r="D5" s="36">
        <f>'kosztorys ofertowy'!D17</f>
        <v>400</v>
      </c>
      <c r="E5" s="45">
        <f>'kosztorys ofertowy'!E17</f>
        <v>5.2</v>
      </c>
      <c r="F5" s="31"/>
      <c r="G5" s="45"/>
    </row>
    <row r="6" spans="1:7" ht="30.75" customHeight="1" x14ac:dyDescent="0.25">
      <c r="A6" s="31" t="s">
        <v>19</v>
      </c>
      <c r="B6" s="35" t="str">
        <f>'kosztorys ofertowy'!B18</f>
        <v>Jasienica Górna 30</v>
      </c>
      <c r="C6" s="30"/>
      <c r="D6" s="37">
        <f>'kosztorys ofertowy'!D18</f>
        <v>550</v>
      </c>
      <c r="E6" s="46">
        <f>'kosztorys ofertowy'!E18</f>
        <v>7.15</v>
      </c>
      <c r="F6" s="30"/>
      <c r="G6" s="46"/>
    </row>
    <row r="7" spans="1:7" x14ac:dyDescent="0.25">
      <c r="A7" s="31" t="s">
        <v>20</v>
      </c>
      <c r="B7" s="35" t="str">
        <f>'kosztorys ofertowy'!B19</f>
        <v>Wierzbno32</v>
      </c>
      <c r="C7" s="30"/>
      <c r="D7" s="37">
        <f>'kosztorys ofertowy'!D19</f>
        <v>190</v>
      </c>
      <c r="E7" s="46">
        <f>'kosztorys ofertowy'!E19</f>
        <v>2.4700000000000002</v>
      </c>
      <c r="F7" s="30"/>
      <c r="G7" s="46"/>
    </row>
    <row r="8" spans="1:7" x14ac:dyDescent="0.25">
      <c r="A8" s="31" t="s">
        <v>21</v>
      </c>
      <c r="B8" s="35" t="str">
        <f>'kosztorys ofertowy'!B20</f>
        <v>Lasowice 38</v>
      </c>
      <c r="C8" s="30"/>
      <c r="D8" s="37">
        <f>'kosztorys ofertowy'!D20</f>
        <v>95</v>
      </c>
      <c r="E8" s="46">
        <f>'kosztorys ofertowy'!E20</f>
        <v>1.2350000000000001</v>
      </c>
      <c r="F8" s="30"/>
      <c r="G8" s="46"/>
    </row>
    <row r="9" spans="1:7" ht="30.75" customHeight="1" x14ac:dyDescent="0.25">
      <c r="A9" s="31" t="s">
        <v>22</v>
      </c>
      <c r="B9" s="35" t="str">
        <f>'kosztorys ofertowy'!B21</f>
        <v>Malerzowice Małe 23/8</v>
      </c>
      <c r="C9" s="30"/>
      <c r="D9" s="37">
        <f>'kosztorys ofertowy'!D21</f>
        <v>25</v>
      </c>
      <c r="E9" s="46">
        <f>'kosztorys ofertowy'!E21</f>
        <v>0.32500000000000001</v>
      </c>
      <c r="F9" s="30"/>
      <c r="G9" s="46"/>
    </row>
    <row r="10" spans="1:7" x14ac:dyDescent="0.25">
      <c r="A10" s="31" t="s">
        <v>23</v>
      </c>
      <c r="B10" s="35" t="str">
        <f>'kosztorys ofertowy'!B22</f>
        <v>Wierzbno 14</v>
      </c>
      <c r="C10" s="30"/>
      <c r="D10" s="37">
        <f>'kosztorys ofertowy'!D22</f>
        <v>100</v>
      </c>
      <c r="E10" s="46">
        <f>'kosztorys ofertowy'!E22</f>
        <v>1.3</v>
      </c>
      <c r="F10" s="30"/>
      <c r="G10" s="46"/>
    </row>
    <row r="11" spans="1:7" x14ac:dyDescent="0.25">
      <c r="A11" s="80" t="s">
        <v>24</v>
      </c>
      <c r="B11" s="78" t="str">
        <f>'kosztorys ofertowy'!B23</f>
        <v>Jarnołtów 4</v>
      </c>
      <c r="C11" s="30"/>
      <c r="D11" s="37">
        <f>'kosztorys ofertowy'!D23</f>
        <v>200</v>
      </c>
      <c r="E11" s="46">
        <f>'kosztorys ofertowy'!E23</f>
        <v>2.6</v>
      </c>
      <c r="F11" s="30"/>
      <c r="G11" s="46"/>
    </row>
    <row r="12" spans="1:7" x14ac:dyDescent="0.25">
      <c r="A12" s="81"/>
      <c r="B12" s="79"/>
      <c r="C12" s="30"/>
      <c r="D12" s="37">
        <f>'kosztorys ofertowy'!D24</f>
        <v>750</v>
      </c>
      <c r="E12" s="46">
        <f>'kosztorys ofertowy'!E24</f>
        <v>9.75</v>
      </c>
      <c r="F12" s="30"/>
      <c r="G12" s="46"/>
    </row>
    <row r="13" spans="1:7" ht="30.75" customHeight="1" x14ac:dyDescent="0.25">
      <c r="A13" s="31" t="s">
        <v>25</v>
      </c>
      <c r="B13" s="35" t="str">
        <f>'kosztorys ofertowy'!B25</f>
        <v>Piotrowice Nyskie 1a</v>
      </c>
      <c r="C13" s="30"/>
      <c r="D13" s="37">
        <f>'kosztorys ofertowy'!D25</f>
        <v>150</v>
      </c>
      <c r="E13" s="46">
        <f>'kosztorys ofertowy'!E25</f>
        <v>1.95</v>
      </c>
      <c r="F13" s="30"/>
      <c r="G13" s="46"/>
    </row>
    <row r="14" spans="1:7" x14ac:dyDescent="0.25">
      <c r="A14" s="31" t="s">
        <v>26</v>
      </c>
      <c r="B14" s="35" t="str">
        <f>'kosztorys ofertowy'!B26</f>
        <v>Jarnołtów 83</v>
      </c>
      <c r="C14" s="30"/>
      <c r="D14" s="30"/>
      <c r="E14" s="46"/>
      <c r="F14" s="37">
        <f>'kosztorys ofertowy'!D26</f>
        <v>200</v>
      </c>
      <c r="G14" s="46">
        <f>'kosztorys ofertowy'!E26</f>
        <v>2.6</v>
      </c>
    </row>
    <row r="15" spans="1:7" x14ac:dyDescent="0.25">
      <c r="A15" s="31" t="s">
        <v>27</v>
      </c>
      <c r="B15" s="35" t="str">
        <f>'kosztorys ofertowy'!B27</f>
        <v>Siedlec 8</v>
      </c>
      <c r="C15" s="30"/>
      <c r="D15" s="30"/>
      <c r="E15" s="46"/>
      <c r="F15" s="37">
        <f>'kosztorys ofertowy'!D27</f>
        <v>40</v>
      </c>
      <c r="G15" s="46">
        <f>'kosztorys ofertowy'!E27</f>
        <v>0.52</v>
      </c>
    </row>
    <row r="16" spans="1:7" x14ac:dyDescent="0.25">
      <c r="A16" s="31" t="s">
        <v>28</v>
      </c>
      <c r="B16" s="35" t="str">
        <f>'kosztorys ofertowy'!B28</f>
        <v>Jarnołtów 8</v>
      </c>
      <c r="C16" s="30"/>
      <c r="D16" s="30"/>
      <c r="E16" s="46"/>
      <c r="F16" s="37">
        <f>'kosztorys ofertowy'!D28</f>
        <v>230</v>
      </c>
      <c r="G16" s="46">
        <f>'kosztorys ofertowy'!E28</f>
        <v>2.99</v>
      </c>
    </row>
    <row r="17" spans="1:7" x14ac:dyDescent="0.25">
      <c r="A17" s="31" t="s">
        <v>29</v>
      </c>
      <c r="B17" s="35" t="str">
        <f>'kosztorys ofertowy'!B29</f>
        <v>Lubiatów 59</v>
      </c>
      <c r="C17" s="30"/>
      <c r="D17" s="30"/>
      <c r="E17" s="46"/>
      <c r="F17" s="37">
        <f>'kosztorys ofertowy'!D29</f>
        <v>120</v>
      </c>
      <c r="G17" s="46">
        <f>'kosztorys ofertowy'!E29</f>
        <v>1.56</v>
      </c>
    </row>
    <row r="18" spans="1:7" ht="30" x14ac:dyDescent="0.25">
      <c r="A18" s="31" t="s">
        <v>30</v>
      </c>
      <c r="B18" s="35" t="str">
        <f>'kosztorys ofertowy'!B30</f>
        <v>Jasienica Górna 53</v>
      </c>
      <c r="C18" s="30"/>
      <c r="D18" s="30"/>
      <c r="E18" s="46"/>
      <c r="F18" s="37">
        <f>'kosztorys ofertowy'!D30</f>
        <v>240</v>
      </c>
      <c r="G18" s="46">
        <f>'kosztorys ofertowy'!E30</f>
        <v>3.12</v>
      </c>
    </row>
    <row r="19" spans="1:7" x14ac:dyDescent="0.25">
      <c r="A19" s="31" t="s">
        <v>31</v>
      </c>
      <c r="B19" s="35" t="str">
        <f>'kosztorys ofertowy'!B31</f>
        <v>Łąka 53</v>
      </c>
      <c r="C19" s="30"/>
      <c r="D19" s="30"/>
      <c r="E19" s="46"/>
      <c r="F19" s="37">
        <f>'kosztorys ofertowy'!D31</f>
        <v>200</v>
      </c>
      <c r="G19" s="46">
        <f>'kosztorys ofertowy'!E31</f>
        <v>2.6</v>
      </c>
    </row>
    <row r="20" spans="1:7" x14ac:dyDescent="0.25">
      <c r="A20" s="31" t="s">
        <v>32</v>
      </c>
      <c r="B20" s="35" t="str">
        <f>'kosztorys ofertowy'!B32</f>
        <v>Ligota Wielka 31</v>
      </c>
      <c r="C20" s="30"/>
      <c r="D20" s="30"/>
      <c r="E20" s="46"/>
      <c r="F20" s="37">
        <f>'kosztorys ofertowy'!D32</f>
        <v>50</v>
      </c>
      <c r="G20" s="46">
        <f>'kosztorys ofertowy'!E32</f>
        <v>0.65</v>
      </c>
    </row>
    <row r="21" spans="1:7" ht="15.75" customHeight="1" x14ac:dyDescent="0.25">
      <c r="A21" s="31" t="s">
        <v>33</v>
      </c>
      <c r="B21" s="35" t="str">
        <f>'kosztorys ofertowy'!B33</f>
        <v>Jarnołtów 92</v>
      </c>
      <c r="C21" s="30"/>
      <c r="D21" s="30"/>
      <c r="E21" s="46"/>
      <c r="F21" s="37">
        <f>'kosztorys ofertowy'!D33</f>
        <v>200</v>
      </c>
      <c r="G21" s="46">
        <f>'kosztorys ofertowy'!E33</f>
        <v>2.6</v>
      </c>
    </row>
    <row r="22" spans="1:7" x14ac:dyDescent="0.25">
      <c r="A22" s="31" t="s">
        <v>34</v>
      </c>
      <c r="B22" s="35" t="str">
        <f>'kosztorys ofertowy'!B34</f>
        <v>Jarnołtów 45</v>
      </c>
      <c r="C22" s="30"/>
      <c r="D22" s="30"/>
      <c r="E22" s="46"/>
      <c r="F22" s="37">
        <f>'kosztorys ofertowy'!D34</f>
        <v>170</v>
      </c>
      <c r="G22" s="46">
        <f>'kosztorys ofertowy'!E34</f>
        <v>2.21</v>
      </c>
    </row>
    <row r="23" spans="1:7" x14ac:dyDescent="0.25">
      <c r="A23" s="31" t="s">
        <v>35</v>
      </c>
      <c r="B23" s="35" t="str">
        <f>'kosztorys ofertowy'!B35</f>
        <v>Zwanowice 11</v>
      </c>
      <c r="C23" s="30"/>
      <c r="D23" s="30"/>
      <c r="E23" s="46"/>
      <c r="F23" s="37">
        <f>'kosztorys ofertowy'!D35</f>
        <v>380</v>
      </c>
      <c r="G23" s="46">
        <f>'kosztorys ofertowy'!E35</f>
        <v>4.9400000000000004</v>
      </c>
    </row>
    <row r="24" spans="1:7" x14ac:dyDescent="0.25">
      <c r="A24" s="31" t="s">
        <v>37</v>
      </c>
      <c r="B24" s="35" t="str">
        <f>'kosztorys ofertowy'!B36</f>
        <v>Kałków 71</v>
      </c>
      <c r="C24" s="30"/>
      <c r="D24" s="30"/>
      <c r="E24" s="46"/>
      <c r="F24" s="37">
        <f>'kosztorys ofertowy'!D36</f>
        <v>140</v>
      </c>
      <c r="G24" s="46">
        <f>'kosztorys ofertowy'!E36</f>
        <v>1.82</v>
      </c>
    </row>
    <row r="25" spans="1:7" ht="15.75" customHeight="1" thickBot="1" x14ac:dyDescent="0.3">
      <c r="A25" s="38" t="s">
        <v>46</v>
      </c>
      <c r="B25" s="39" t="str">
        <f>'kosztorys ofertowy'!B37</f>
        <v>Jarnołtów 40</v>
      </c>
      <c r="C25" s="40"/>
      <c r="D25" s="40"/>
      <c r="E25" s="47"/>
      <c r="F25" s="41">
        <f>'kosztorys ofertowy'!D37</f>
        <v>150</v>
      </c>
      <c r="G25" s="47">
        <f>'kosztorys ofertowy'!E37</f>
        <v>1.95</v>
      </c>
    </row>
    <row r="26" spans="1:7" ht="15.75" thickBot="1" x14ac:dyDescent="0.3">
      <c r="A26" s="42"/>
      <c r="B26" s="43"/>
      <c r="C26" s="43"/>
      <c r="D26" s="44">
        <f>SUM(D5:D25)</f>
        <v>2460</v>
      </c>
      <c r="E26" s="48">
        <f>SUM(E5:E25)</f>
        <v>31.980000000000004</v>
      </c>
      <c r="F26" s="44">
        <f>SUM(F14:F25)</f>
        <v>2120</v>
      </c>
      <c r="G26" s="49">
        <f>SUM(G14:G25)</f>
        <v>27.560000000000002</v>
      </c>
    </row>
    <row r="29" spans="1:7" x14ac:dyDescent="0.25">
      <c r="B29" t="s">
        <v>49</v>
      </c>
    </row>
    <row r="32" spans="1:7" x14ac:dyDescent="0.25">
      <c r="B32" t="s">
        <v>50</v>
      </c>
    </row>
  </sheetData>
  <mergeCells count="7">
    <mergeCell ref="D3:E3"/>
    <mergeCell ref="F3:G3"/>
    <mergeCell ref="B11:B12"/>
    <mergeCell ref="A11:A12"/>
    <mergeCell ref="A3:A4"/>
    <mergeCell ref="B3:B4"/>
    <mergeCell ref="C3:C4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wykaz nieruchomości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Dychtoń</dc:creator>
  <cp:lastModifiedBy>Iwona Dychtoń</cp:lastModifiedBy>
  <cp:lastPrinted>2019-08-14T07:43:24Z</cp:lastPrinted>
  <dcterms:created xsi:type="dcterms:W3CDTF">2015-06-05T18:19:34Z</dcterms:created>
  <dcterms:modified xsi:type="dcterms:W3CDTF">2019-08-14T07:43:59Z</dcterms:modified>
</cp:coreProperties>
</file>